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2" windowWidth="22056" windowHeight="9528"/>
  </bookViews>
  <sheets>
    <sheet name="חישוב מקדם" sheetId="1" r:id="rId1"/>
    <sheet name="מקדמים" sheetId="3" r:id="rId2"/>
    <sheet name="מקדמים לפי גיל פרישה" sheetId="4" r:id="rId3"/>
  </sheets>
  <calcPr calcId="125725"/>
</workbook>
</file>

<file path=xl/calcChain.xml><?xml version="1.0" encoding="utf-8"?>
<calcChain xmlns="http://schemas.openxmlformats.org/spreadsheetml/2006/main">
  <c r="K5" i="1"/>
  <c r="K6" s="1"/>
  <c r="F6" s="1"/>
  <c r="F7"/>
</calcChain>
</file>

<file path=xl/sharedStrings.xml><?xml version="1.0" encoding="utf-8"?>
<sst xmlns="http://schemas.openxmlformats.org/spreadsheetml/2006/main" count="30" uniqueCount="17">
  <si>
    <t>תוחלת חיים משוערת</t>
  </si>
  <si>
    <t>גיל פרישה</t>
  </si>
  <si>
    <t>נספח ה - מקדם זיקנה עם הפרשי גיל של שלש שנים</t>
  </si>
  <si>
    <t>סעיפים 6.3, 16.1</t>
  </si>
  <si>
    <t>ללא תשלומים מובטחים</t>
  </si>
  <si>
    <t>גבר</t>
  </si>
  <si>
    <t>גיל</t>
  </si>
  <si>
    <t>שנת לידה</t>
  </si>
  <si>
    <t>פרישה</t>
  </si>
  <si>
    <t>אישה</t>
  </si>
  <si>
    <t>בת זוג מקבלת 60%</t>
  </si>
  <si>
    <t>שנת לידה בארבע ספרות</t>
  </si>
  <si>
    <t>מין</t>
  </si>
  <si>
    <t>מקדם משוער לזוג נשוי, פער 3 שנים בין בני זוג, 60% לבן זוג</t>
  </si>
  <si>
    <t>מקדם כיום לזוג נשוי גיל פרישה 67, פער 3 שנים בין בני זוג, 60% לבן זוג</t>
  </si>
  <si>
    <t>מקדם זיקנה עם הפרשי גיל של שלש שנים</t>
  </si>
  <si>
    <t xml:space="preserve"> </t>
  </si>
</sst>
</file>

<file path=xl/styles.xml><?xml version="1.0" encoding="utf-8"?>
<styleSheet xmlns="http://schemas.openxmlformats.org/spreadsheetml/2006/main">
  <numFmts count="5">
    <numFmt numFmtId="8" formatCode="&quot;₪&quot;\ #,##0.00;[Red]&quot;₪&quot;\ \-#,##0.00"/>
    <numFmt numFmtId="43" formatCode="_ * #,##0.00_ ;_ * \-#,##0.00_ ;_ * &quot;-&quot;??_ ;_ @_ "/>
    <numFmt numFmtId="164" formatCode="_ * #,##0.00_ ;_ * \-#,##0.00_ ;_ * &quot;-&quot;????_ ;_ @_ "/>
    <numFmt numFmtId="165" formatCode="_ * #,##0.0000_ ;_ * \-#,##0.0000_ ;_ * &quot;-&quot;????_ ;_ @_ "/>
    <numFmt numFmtId="170" formatCode="0.0000%"/>
  </numFmts>
  <fonts count="7"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0"/>
      <name val="Arial"/>
      <family val="2"/>
    </font>
    <font>
      <b/>
      <u/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2">
    <xf numFmtId="0" fontId="0" fillId="0" borderId="0" xfId="0"/>
    <xf numFmtId="0" fontId="2" fillId="0" borderId="2" xfId="1" applyFont="1" applyBorder="1" applyAlignment="1">
      <alignment horizontal="center"/>
    </xf>
    <xf numFmtId="0" fontId="0" fillId="0" borderId="0" xfId="0"/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164" fontId="5" fillId="0" borderId="11" xfId="2" applyNumberFormat="1" applyFont="1" applyBorder="1"/>
    <xf numFmtId="0" fontId="2" fillId="0" borderId="11" xfId="1" applyBorder="1" applyAlignment="1">
      <alignment horizontal="center"/>
    </xf>
    <xf numFmtId="0" fontId="0" fillId="0" borderId="11" xfId="0" applyBorder="1"/>
    <xf numFmtId="0" fontId="1" fillId="0" borderId="0" xfId="0" applyFont="1"/>
    <xf numFmtId="10" fontId="1" fillId="0" borderId="0" xfId="0" applyNumberFormat="1" applyFont="1"/>
    <xf numFmtId="8" fontId="1" fillId="0" borderId="0" xfId="0" applyNumberFormat="1" applyFont="1"/>
    <xf numFmtId="0" fontId="0" fillId="0" borderId="11" xfId="0" applyBorder="1" applyAlignment="1">
      <alignment wrapText="1"/>
    </xf>
    <xf numFmtId="0" fontId="0" fillId="3" borderId="11" xfId="0" applyFill="1" applyBorder="1"/>
    <xf numFmtId="2" fontId="0" fillId="0" borderId="11" xfId="0" applyNumberFormat="1" applyBorder="1"/>
    <xf numFmtId="0" fontId="6" fillId="0" borderId="0" xfId="10"/>
    <xf numFmtId="0" fontId="2" fillId="0" borderId="0" xfId="1" applyFont="1"/>
    <xf numFmtId="0" fontId="4" fillId="0" borderId="0" xfId="1" applyFont="1"/>
    <xf numFmtId="0" fontId="6" fillId="0" borderId="0" xfId="10"/>
    <xf numFmtId="164" fontId="5" fillId="0" borderId="0" xfId="2" applyNumberFormat="1" applyFont="1" applyBorder="1"/>
    <xf numFmtId="164" fontId="5" fillId="0" borderId="10" xfId="2" applyNumberFormat="1" applyFont="1" applyBorder="1"/>
    <xf numFmtId="164" fontId="5" fillId="0" borderId="7" xfId="2" applyNumberFormat="1" applyFont="1" applyBorder="1"/>
    <xf numFmtId="164" fontId="5" fillId="0" borderId="8" xfId="2" applyNumberFormat="1" applyFont="1" applyBorder="1"/>
    <xf numFmtId="0" fontId="2" fillId="0" borderId="9" xfId="1" applyBorder="1"/>
    <xf numFmtId="0" fontId="2" fillId="2" borderId="5" xfId="1" applyFont="1" applyFill="1" applyBorder="1"/>
    <xf numFmtId="0" fontId="2" fillId="2" borderId="1" xfId="1" applyFont="1" applyFill="1" applyBorder="1"/>
    <xf numFmtId="0" fontId="2" fillId="0" borderId="0" xfId="1" applyFont="1"/>
    <xf numFmtId="0" fontId="3" fillId="0" borderId="0" xfId="1" applyFont="1"/>
    <xf numFmtId="0" fontId="4" fillId="0" borderId="0" xfId="1" applyFont="1"/>
    <xf numFmtId="0" fontId="2" fillId="0" borderId="6" xfId="1" applyBorder="1" applyAlignment="1">
      <alignment horizontal="center"/>
    </xf>
    <xf numFmtId="0" fontId="2" fillId="0" borderId="7" xfId="1" applyBorder="1" applyAlignment="1">
      <alignment horizontal="center"/>
    </xf>
    <xf numFmtId="0" fontId="2" fillId="0" borderId="8" xfId="1" applyBorder="1" applyAlignment="1">
      <alignment horizontal="center"/>
    </xf>
    <xf numFmtId="0" fontId="2" fillId="0" borderId="5" xfId="1" applyBorder="1"/>
  </cellXfs>
  <cellStyles count="13">
    <cellStyle name="Comma 2" xfId="2"/>
    <cellStyle name="Comma 2 2" xfId="3"/>
    <cellStyle name="Comma 2 2 2" xfId="4"/>
    <cellStyle name="Comma 3" xfId="12"/>
    <cellStyle name="Normal" xfId="0" builtinId="0"/>
    <cellStyle name="Normal 2" xfId="5"/>
    <cellStyle name="Normal 2 2" xfId="1"/>
    <cellStyle name="Normal 2 2 2" xfId="6"/>
    <cellStyle name="Normal 3" xfId="10"/>
    <cellStyle name="Percent 2" xfId="7"/>
    <cellStyle name="Percent 2 2" xfId="8"/>
    <cellStyle name="Percent 2 2 2" xfId="9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www.pensuni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8</xdr:row>
      <xdr:rowOff>129540</xdr:rowOff>
    </xdr:from>
    <xdr:to>
      <xdr:col>6</xdr:col>
      <xdr:colOff>243840</xdr:colOff>
      <xdr:row>15</xdr:row>
      <xdr:rowOff>99060</xdr:rowOff>
    </xdr:to>
    <xdr:sp macro="" textlink="">
      <xdr:nvSpPr>
        <xdr:cNvPr id="2" name="מלבן 1">
          <a:hlinkClick xmlns:r="http://schemas.openxmlformats.org/officeDocument/2006/relationships" r:id="rId1"/>
        </xdr:cNvPr>
        <xdr:cNvSpPr/>
      </xdr:nvSpPr>
      <xdr:spPr>
        <a:xfrm>
          <a:off x="10969447200" y="2255520"/>
          <a:ext cx="3147060" cy="1196340"/>
        </a:xfrm>
        <a:prstGeom prst="rect">
          <a:avLst/>
        </a:prstGeom>
        <a:solidFill>
          <a:schemeClr val="bg1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1" anchor="ctr"/>
        <a:lstStyle/>
        <a:p>
          <a:pPr algn="r" rtl="1"/>
          <a:endParaRPr lang="he-IL" sz="1100"/>
        </a:p>
      </xdr:txBody>
    </xdr:sp>
    <xdr:clientData/>
  </xdr:twoCellAnchor>
  <xdr:twoCellAnchor editAs="oneCell">
    <xdr:from>
      <xdr:col>4</xdr:col>
      <xdr:colOff>441960</xdr:colOff>
      <xdr:row>8</xdr:row>
      <xdr:rowOff>144780</xdr:rowOff>
    </xdr:from>
    <xdr:to>
      <xdr:col>5</xdr:col>
      <xdr:colOff>335280</xdr:colOff>
      <xdr:row>13</xdr:row>
      <xdr:rowOff>91440</xdr:rowOff>
    </xdr:to>
    <xdr:pic>
      <xdr:nvPicPr>
        <xdr:cNvPr id="3" name="תמונה 2" descr="2.gi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970224440" y="2270760"/>
          <a:ext cx="1539240" cy="822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Y20"/>
  <sheetViews>
    <sheetView rightToLeft="1" tabSelected="1" workbookViewId="0">
      <selection activeCell="D20" sqref="D20"/>
    </sheetView>
  </sheetViews>
  <sheetFormatPr defaultRowHeight="13.8"/>
  <cols>
    <col min="2" max="2" width="10.59765625" bestFit="1" customWidth="1"/>
    <col min="4" max="4" width="10.59765625" bestFit="1" customWidth="1"/>
    <col min="5" max="5" width="21.59765625" customWidth="1"/>
    <col min="6" max="6" width="11.3984375" customWidth="1"/>
    <col min="8" max="10" width="8.796875" hidden="1" customWidth="1"/>
    <col min="11" max="11" width="10.59765625" hidden="1" customWidth="1"/>
    <col min="12" max="25" width="8.796875" hidden="1" customWidth="1"/>
    <col min="26" max="26" width="0" hidden="1" customWidth="1"/>
  </cols>
  <sheetData>
    <row r="2" spans="5:11">
      <c r="E2" s="7" t="s">
        <v>12</v>
      </c>
      <c r="F2" s="12" t="s">
        <v>5</v>
      </c>
      <c r="K2" s="8"/>
    </row>
    <row r="3" spans="5:11">
      <c r="E3" s="7" t="s">
        <v>11</v>
      </c>
      <c r="F3" s="12">
        <v>1976</v>
      </c>
      <c r="K3" s="8">
        <v>1000000</v>
      </c>
    </row>
    <row r="4" spans="5:11">
      <c r="E4" s="7" t="s">
        <v>1</v>
      </c>
      <c r="F4" s="7">
        <v>67</v>
      </c>
      <c r="K4" s="9">
        <v>3.7400000000000003E-2</v>
      </c>
    </row>
    <row r="5" spans="5:11">
      <c r="E5" s="7" t="s">
        <v>0</v>
      </c>
      <c r="F5" s="12">
        <v>87.7</v>
      </c>
      <c r="K5" s="8">
        <f>IF(F2=K9,SUM(F5-F4)+0.6*7,SUM(F5-F4)+3.3)</f>
        <v>24.900000000000002</v>
      </c>
    </row>
    <row r="6" spans="5:11" ht="40.799999999999997" customHeight="1">
      <c r="E6" s="11" t="s">
        <v>13</v>
      </c>
      <c r="F6" s="13">
        <f>ABS(K3/K6)</f>
        <v>194.23701355114852</v>
      </c>
      <c r="K6" s="10">
        <f>PMT(K4/12,K5*12,K3)</f>
        <v>-5148.3493373247811</v>
      </c>
    </row>
    <row r="7" spans="5:11" ht="43.8" customHeight="1">
      <c r="E7" s="11" t="s">
        <v>14</v>
      </c>
      <c r="F7" s="13">
        <f>VLOOKUP(F3,מקדמים!B3:D15,IF(F2=K9,2,3))</f>
        <v>194.9466694072263</v>
      </c>
      <c r="K7" s="8"/>
    </row>
    <row r="8" spans="5:11">
      <c r="K8" s="8"/>
    </row>
    <row r="9" spans="5:11">
      <c r="K9" s="8" t="s">
        <v>5</v>
      </c>
    </row>
    <row r="10" spans="5:11">
      <c r="K10" s="8" t="s">
        <v>9</v>
      </c>
    </row>
    <row r="11" spans="5:11">
      <c r="K11" s="8"/>
    </row>
    <row r="12" spans="5:11">
      <c r="K12" s="8"/>
    </row>
    <row r="20" spans="5:5">
      <c r="E20" s="2" t="s">
        <v>16</v>
      </c>
    </row>
  </sheetData>
  <dataValidations count="1">
    <dataValidation type="list" allowBlank="1" showInputMessage="1" showErrorMessage="1" sqref="F2">
      <formula1>$K$9:$K$10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9"/>
  <sheetViews>
    <sheetView rightToLeft="1" workbookViewId="0">
      <selection activeCell="B21" sqref="B21"/>
    </sheetView>
  </sheetViews>
  <sheetFormatPr defaultRowHeight="13.8"/>
  <sheetData>
    <row r="2" spans="2:4">
      <c r="B2" s="7"/>
      <c r="C2" s="7" t="s">
        <v>5</v>
      </c>
      <c r="D2" s="7" t="s">
        <v>9</v>
      </c>
    </row>
    <row r="3" spans="2:4">
      <c r="B3" s="6">
        <v>1940</v>
      </c>
      <c r="C3" s="5">
        <v>183.55195505835894</v>
      </c>
      <c r="D3" s="5">
        <v>180.65266728916791</v>
      </c>
    </row>
    <row r="4" spans="2:4">
      <c r="B4" s="6">
        <v>1945</v>
      </c>
      <c r="C4" s="5">
        <v>186.50935468587812</v>
      </c>
      <c r="D4" s="5">
        <v>183.48730613741188</v>
      </c>
    </row>
    <row r="5" spans="2:4">
      <c r="B5" s="6">
        <v>1950</v>
      </c>
      <c r="C5" s="5">
        <v>187.81132751831348</v>
      </c>
      <c r="D5" s="5">
        <v>185.7808718432625</v>
      </c>
    </row>
    <row r="6" spans="2:4">
      <c r="B6" s="6">
        <v>1955</v>
      </c>
      <c r="C6" s="5">
        <v>189.69238874333692</v>
      </c>
      <c r="D6" s="5">
        <v>187.84791339643567</v>
      </c>
    </row>
    <row r="7" spans="2:4">
      <c r="B7" s="6">
        <v>1960</v>
      </c>
      <c r="C7" s="5">
        <v>191.31353942926097</v>
      </c>
      <c r="D7" s="5">
        <v>189.61538459447431</v>
      </c>
    </row>
    <row r="8" spans="2:4">
      <c r="B8" s="6">
        <v>1965</v>
      </c>
      <c r="C8" s="5">
        <v>192.70981058215986</v>
      </c>
      <c r="D8" s="5">
        <v>191.12529086979055</v>
      </c>
    </row>
    <row r="9" spans="2:4">
      <c r="B9" s="6">
        <v>1970</v>
      </c>
      <c r="C9" s="5">
        <v>193.91192787901605</v>
      </c>
      <c r="D9" s="5">
        <v>192.41443026317387</v>
      </c>
    </row>
    <row r="10" spans="2:4">
      <c r="B10" s="6">
        <v>1975</v>
      </c>
      <c r="C10" s="5">
        <v>194.9466694072263</v>
      </c>
      <c r="D10" s="5">
        <v>193.51476735674783</v>
      </c>
    </row>
    <row r="11" spans="2:4">
      <c r="B11" s="6">
        <v>1980</v>
      </c>
      <c r="C11" s="5">
        <v>195.83726703969745</v>
      </c>
      <c r="D11" s="5">
        <v>194.45389403889277</v>
      </c>
    </row>
    <row r="12" spans="2:4">
      <c r="B12" s="6">
        <v>1985</v>
      </c>
      <c r="C12" s="5">
        <v>196.6038115283198</v>
      </c>
      <c r="D12" s="5">
        <v>195.25551721587416</v>
      </c>
    </row>
    <row r="13" spans="2:4">
      <c r="B13" s="6">
        <v>1990</v>
      </c>
      <c r="C13" s="5">
        <v>197.26363838089122</v>
      </c>
      <c r="D13" s="5">
        <v>195.93993665755352</v>
      </c>
    </row>
    <row r="14" spans="2:4">
      <c r="B14" s="6">
        <v>1995</v>
      </c>
      <c r="C14" s="5">
        <v>197.83168271836763</v>
      </c>
      <c r="D14" s="5">
        <v>196.52449210306949</v>
      </c>
    </row>
    <row r="15" spans="2:4">
      <c r="B15" s="6">
        <v>2000</v>
      </c>
      <c r="C15" s="5">
        <v>198.32079828554413</v>
      </c>
      <c r="D15" s="5">
        <v>197.0239693042156</v>
      </c>
    </row>
    <row r="17" spans="2:7">
      <c r="B17" s="15" t="s">
        <v>10</v>
      </c>
      <c r="C17" s="14"/>
      <c r="D17" s="14"/>
      <c r="E17" s="16" t="s">
        <v>4</v>
      </c>
      <c r="F17" s="16"/>
      <c r="G17" s="14"/>
    </row>
    <row r="19" spans="2:7">
      <c r="B19" s="2" t="s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8"/>
  <sheetViews>
    <sheetView rightToLeft="1" topLeftCell="J1" workbookViewId="0">
      <selection activeCell="AB12" sqref="AB12"/>
    </sheetView>
  </sheetViews>
  <sheetFormatPr defaultRowHeight="13.8"/>
  <sheetData>
    <row r="1" spans="1:28">
      <c r="A1" s="26" t="s">
        <v>2</v>
      </c>
      <c r="B1" s="17"/>
      <c r="C1" s="17"/>
      <c r="D1" s="17"/>
      <c r="E1" s="17"/>
      <c r="F1" s="17"/>
      <c r="G1" s="17"/>
      <c r="H1" s="25" t="s">
        <v>3</v>
      </c>
      <c r="I1" s="17"/>
      <c r="J1" s="17"/>
      <c r="K1" s="17"/>
      <c r="L1" s="17"/>
      <c r="M1" s="17"/>
      <c r="N1" s="17"/>
    </row>
    <row r="2" spans="1:28">
      <c r="A2" s="27" t="s">
        <v>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4" spans="1:28" ht="14.4" thickBot="1">
      <c r="A4" s="25" t="s">
        <v>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28">
      <c r="A5" s="24" t="s">
        <v>6</v>
      </c>
      <c r="B5" s="1" t="s">
        <v>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4.4" thickBot="1">
      <c r="A6" s="23" t="s">
        <v>8</v>
      </c>
      <c r="B6" s="28">
        <v>1940</v>
      </c>
      <c r="C6" s="29">
        <v>1945</v>
      </c>
      <c r="D6" s="29">
        <v>1950</v>
      </c>
      <c r="E6" s="29">
        <v>1955</v>
      </c>
      <c r="F6" s="29">
        <v>1960</v>
      </c>
      <c r="G6" s="29">
        <v>1965</v>
      </c>
      <c r="H6" s="29">
        <v>1970</v>
      </c>
      <c r="I6" s="29">
        <v>1975</v>
      </c>
      <c r="J6" s="29">
        <v>1980</v>
      </c>
      <c r="K6" s="29">
        <v>1985</v>
      </c>
      <c r="L6" s="29">
        <v>1990</v>
      </c>
      <c r="M6" s="29">
        <v>1995</v>
      </c>
      <c r="N6" s="30">
        <v>2000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>
      <c r="A7" s="22">
        <v>60</v>
      </c>
      <c r="B7" s="18">
        <v>212.55511287786132</v>
      </c>
      <c r="C7" s="18">
        <v>214.91395583459985</v>
      </c>
      <c r="D7" s="18">
        <v>216.16822036986051</v>
      </c>
      <c r="E7" s="18">
        <v>217.90140909329293</v>
      </c>
      <c r="F7" s="18">
        <v>219.39032682387671</v>
      </c>
      <c r="G7" s="18">
        <v>220.66877332226039</v>
      </c>
      <c r="H7" s="18">
        <v>221.76622064107505</v>
      </c>
      <c r="I7" s="18">
        <v>222.70821249708925</v>
      </c>
      <c r="J7" s="18">
        <v>223.51679515469564</v>
      </c>
      <c r="K7" s="18">
        <v>224.21094198548749</v>
      </c>
      <c r="L7" s="18">
        <v>224.80695085831843</v>
      </c>
      <c r="M7" s="18">
        <v>225.31880446997141</v>
      </c>
      <c r="N7" s="19">
        <v>225.75849043029706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>
      <c r="A8" s="22">
        <v>61</v>
      </c>
      <c r="B8" s="18">
        <v>208.66380266153681</v>
      </c>
      <c r="C8" s="18">
        <v>211.11206755349014</v>
      </c>
      <c r="D8" s="18">
        <v>212.39975504593946</v>
      </c>
      <c r="E8" s="18">
        <v>214.16317687846566</v>
      </c>
      <c r="F8" s="18">
        <v>215.67861552906135</v>
      </c>
      <c r="G8" s="18">
        <v>216.9802834020411</v>
      </c>
      <c r="H8" s="18">
        <v>218.09803278727242</v>
      </c>
      <c r="I8" s="18">
        <v>219.0577533517924</v>
      </c>
      <c r="J8" s="18">
        <v>219.8818030518234</v>
      </c>
      <c r="K8" s="18">
        <v>220.58943394982612</v>
      </c>
      <c r="L8" s="18">
        <v>221.19719160404782</v>
      </c>
      <c r="M8" s="18">
        <v>221.71927779888205</v>
      </c>
      <c r="N8" s="19">
        <v>222.16787319564938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>
      <c r="A9" s="22">
        <v>62</v>
      </c>
      <c r="B9" s="18">
        <v>204.67957059734425</v>
      </c>
      <c r="C9" s="18">
        <v>207.22083296076534</v>
      </c>
      <c r="D9" s="18">
        <v>208.53265799475378</v>
      </c>
      <c r="E9" s="18">
        <v>210.32355228292573</v>
      </c>
      <c r="F9" s="18">
        <v>211.86322891934333</v>
      </c>
      <c r="G9" s="18">
        <v>213.18623154673247</v>
      </c>
      <c r="H9" s="18">
        <v>214.3227245430632</v>
      </c>
      <c r="I9" s="18">
        <v>215.29888680985906</v>
      </c>
      <c r="J9" s="18">
        <v>216.13734097299911</v>
      </c>
      <c r="K9" s="18">
        <v>216.8575788871234</v>
      </c>
      <c r="L9" s="18">
        <v>217.47636165685566</v>
      </c>
      <c r="M9" s="18">
        <v>218.00808360254672</v>
      </c>
      <c r="N9" s="19">
        <v>218.46509650059642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>
      <c r="A10" s="22">
        <v>63</v>
      </c>
      <c r="B10" s="18">
        <v>200.60656191007956</v>
      </c>
      <c r="C10" s="18">
        <v>203.24455948098705</v>
      </c>
      <c r="D10" s="18">
        <v>204.56845634182542</v>
      </c>
      <c r="E10" s="18">
        <v>206.38367835166423</v>
      </c>
      <c r="F10" s="18">
        <v>207.9449824354478</v>
      </c>
      <c r="G10" s="18">
        <v>209.28715400355205</v>
      </c>
      <c r="H10" s="18">
        <v>210.44059431398489</v>
      </c>
      <c r="I10" s="18">
        <v>211.43170868052795</v>
      </c>
      <c r="J10" s="18">
        <v>212.28333213504715</v>
      </c>
      <c r="K10" s="18">
        <v>213.01515294928313</v>
      </c>
      <c r="L10" s="18">
        <v>213.6441118201152</v>
      </c>
      <c r="M10" s="18">
        <v>214.1847658131513</v>
      </c>
      <c r="N10" s="19">
        <v>214.64961313281924</v>
      </c>
    </row>
    <row r="11" spans="1:28">
      <c r="A11" s="22">
        <v>64</v>
      </c>
      <c r="B11" s="18">
        <v>196.4493969266733</v>
      </c>
      <c r="C11" s="18">
        <v>199.18805512042331</v>
      </c>
      <c r="D11" s="18">
        <v>200.50954538561766</v>
      </c>
      <c r="E11" s="18">
        <v>202.34628592636659</v>
      </c>
      <c r="F11" s="18">
        <v>203.92685128196018</v>
      </c>
      <c r="G11" s="18">
        <v>205.28619969672982</v>
      </c>
      <c r="H11" s="18">
        <v>206.45491031552189</v>
      </c>
      <c r="I11" s="18">
        <v>207.45956481784017</v>
      </c>
      <c r="J11" s="18">
        <v>208.32316842477732</v>
      </c>
      <c r="K11" s="18">
        <v>209.06557033482932</v>
      </c>
      <c r="L11" s="18">
        <v>209.70386105527655</v>
      </c>
      <c r="M11" s="18">
        <v>210.25273542222092</v>
      </c>
      <c r="N11" s="19">
        <v>210.72481712261947</v>
      </c>
    </row>
    <row r="12" spans="1:28">
      <c r="A12" s="22">
        <v>65</v>
      </c>
      <c r="B12" s="18">
        <v>192.21481346426745</v>
      </c>
      <c r="C12" s="18">
        <v>195.04844590368259</v>
      </c>
      <c r="D12" s="18">
        <v>196.36048930173453</v>
      </c>
      <c r="E12" s="18">
        <v>198.2161933584735</v>
      </c>
      <c r="F12" s="18">
        <v>199.81383084969593</v>
      </c>
      <c r="G12" s="18">
        <v>201.18848189824178</v>
      </c>
      <c r="H12" s="18">
        <v>202.37085862593736</v>
      </c>
      <c r="I12" s="18">
        <v>203.38768005585567</v>
      </c>
      <c r="J12" s="18">
        <v>204.26208800424382</v>
      </c>
      <c r="K12" s="18">
        <v>205.0140638411595</v>
      </c>
      <c r="L12" s="18">
        <v>205.66082335156915</v>
      </c>
      <c r="M12" s="18">
        <v>206.21717824429766</v>
      </c>
      <c r="N12" s="19">
        <v>206.69585989421077</v>
      </c>
    </row>
    <row r="13" spans="1:28">
      <c r="A13" s="22">
        <v>66</v>
      </c>
      <c r="B13" s="18">
        <v>187.90994751667853</v>
      </c>
      <c r="C13" s="18">
        <v>190.81896664846576</v>
      </c>
      <c r="D13" s="18">
        <v>192.12308984529309</v>
      </c>
      <c r="E13" s="18">
        <v>193.99350679886749</v>
      </c>
      <c r="F13" s="18">
        <v>195.60464465566847</v>
      </c>
      <c r="G13" s="18">
        <v>196.99159901895393</v>
      </c>
      <c r="H13" s="18">
        <v>198.18512410086731</v>
      </c>
      <c r="I13" s="18">
        <v>199.21199922297947</v>
      </c>
      <c r="J13" s="18">
        <v>200.09543781571116</v>
      </c>
      <c r="K13" s="18">
        <v>200.85549878990304</v>
      </c>
      <c r="L13" s="18">
        <v>201.50947736445335</v>
      </c>
      <c r="M13" s="18">
        <v>202.07226368641375</v>
      </c>
      <c r="N13" s="19">
        <v>202.55666460531768</v>
      </c>
    </row>
    <row r="14" spans="1:28">
      <c r="A14" s="22">
        <v>67</v>
      </c>
      <c r="B14" s="18">
        <v>183.55195505835894</v>
      </c>
      <c r="C14" s="18">
        <v>186.50935468587812</v>
      </c>
      <c r="D14" s="18">
        <v>187.81132751831348</v>
      </c>
      <c r="E14" s="18">
        <v>189.69238874333692</v>
      </c>
      <c r="F14" s="18">
        <v>191.31353942926097</v>
      </c>
      <c r="G14" s="18">
        <v>192.70981058215986</v>
      </c>
      <c r="H14" s="18">
        <v>193.91192787901605</v>
      </c>
      <c r="I14" s="18">
        <v>194.9466694072263</v>
      </c>
      <c r="J14" s="18">
        <v>195.83726703969745</v>
      </c>
      <c r="K14" s="18">
        <v>196.6038115283198</v>
      </c>
      <c r="L14" s="18">
        <v>197.26363838089122</v>
      </c>
      <c r="M14" s="18">
        <v>197.83168271836763</v>
      </c>
      <c r="N14" s="19">
        <v>198.32079828554413</v>
      </c>
    </row>
    <row r="15" spans="1:28">
      <c r="A15" s="22">
        <v>68</v>
      </c>
      <c r="B15" s="18">
        <v>179.15420628477062</v>
      </c>
      <c r="C15" s="18">
        <v>182.12487599982842</v>
      </c>
      <c r="D15" s="18">
        <v>183.43262207972498</v>
      </c>
      <c r="E15" s="18">
        <v>185.31921906758134</v>
      </c>
      <c r="F15" s="18">
        <v>186.94601941478561</v>
      </c>
      <c r="G15" s="18">
        <v>188.34788474827212</v>
      </c>
      <c r="H15" s="18">
        <v>189.55542025938766</v>
      </c>
      <c r="I15" s="18">
        <v>190.59532296956709</v>
      </c>
      <c r="J15" s="18">
        <v>191.49077439117707</v>
      </c>
      <c r="K15" s="18">
        <v>192.26183811235649</v>
      </c>
      <c r="L15" s="18">
        <v>192.92583949197879</v>
      </c>
      <c r="M15" s="18">
        <v>193.4977155980703</v>
      </c>
      <c r="N15" s="19">
        <v>193.99033040982772</v>
      </c>
    </row>
    <row r="16" spans="1:28">
      <c r="A16" s="22">
        <v>69</v>
      </c>
      <c r="B16" s="18">
        <v>174.68569495564344</v>
      </c>
      <c r="C16" s="18">
        <v>177.63165398005094</v>
      </c>
      <c r="D16" s="18">
        <v>178.95543247083586</v>
      </c>
      <c r="E16" s="18">
        <v>180.84405290494345</v>
      </c>
      <c r="F16" s="18">
        <v>182.47352045067998</v>
      </c>
      <c r="G16" s="18">
        <v>183.87845209244179</v>
      </c>
      <c r="H16" s="18">
        <v>185.08926605070175</v>
      </c>
      <c r="I16" s="18">
        <v>186.13252036777126</v>
      </c>
      <c r="J16" s="18">
        <v>187.0312962418617</v>
      </c>
      <c r="K16" s="18">
        <v>187.80558730397709</v>
      </c>
      <c r="L16" s="18">
        <v>188.47267227871734</v>
      </c>
      <c r="M16" s="18">
        <v>189.04745917531389</v>
      </c>
      <c r="N16" s="19">
        <v>189.54279591579746</v>
      </c>
    </row>
    <row r="17" spans="1:14" ht="14.4" thickBot="1">
      <c r="A17" s="31">
        <v>70</v>
      </c>
      <c r="B17" s="20">
        <v>170.13420134532299</v>
      </c>
      <c r="C17" s="20">
        <v>173.02922767316917</v>
      </c>
      <c r="D17" s="20">
        <v>174.38124453954754</v>
      </c>
      <c r="E17" s="20">
        <v>176.26797384680654</v>
      </c>
      <c r="F17" s="20">
        <v>177.8967785218278</v>
      </c>
      <c r="G17" s="20">
        <v>179.30194965571596</v>
      </c>
      <c r="H17" s="20">
        <v>180.51364625430978</v>
      </c>
      <c r="I17" s="20">
        <v>181.55822408575926</v>
      </c>
      <c r="J17" s="20">
        <v>182.45860915537912</v>
      </c>
      <c r="K17" s="20">
        <v>183.23467790801715</v>
      </c>
      <c r="L17" s="20">
        <v>183.90362200332041</v>
      </c>
      <c r="M17" s="20">
        <v>184.48028591117156</v>
      </c>
      <c r="N17" s="21">
        <v>184.97747216895107</v>
      </c>
    </row>
    <row r="18" spans="1:14">
      <c r="A18" s="25" t="s">
        <v>10</v>
      </c>
      <c r="B18" s="17"/>
      <c r="C18" s="17"/>
      <c r="D18" s="27" t="s">
        <v>4</v>
      </c>
      <c r="E18" s="27"/>
      <c r="F18" s="17"/>
      <c r="G18" s="17"/>
      <c r="H18" s="17"/>
      <c r="I18" s="17"/>
      <c r="J18" s="17"/>
      <c r="K18" s="17"/>
      <c r="L18" s="17"/>
      <c r="M18" s="17"/>
      <c r="N18" s="17"/>
    </row>
    <row r="19" spans="1:14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4.4" thickBot="1">
      <c r="A22" s="25" t="s">
        <v>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>
      <c r="A23" s="24" t="s">
        <v>6</v>
      </c>
      <c r="B23" s="1" t="s">
        <v>7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"/>
    </row>
    <row r="24" spans="1:14" ht="14.4" thickBot="1">
      <c r="A24" s="23" t="s">
        <v>8</v>
      </c>
      <c r="B24" s="28">
        <v>1940</v>
      </c>
      <c r="C24" s="29">
        <v>1945</v>
      </c>
      <c r="D24" s="29">
        <v>1950</v>
      </c>
      <c r="E24" s="29">
        <v>1955</v>
      </c>
      <c r="F24" s="29">
        <v>1960</v>
      </c>
      <c r="G24" s="29">
        <v>1965</v>
      </c>
      <c r="H24" s="29">
        <v>1970</v>
      </c>
      <c r="I24" s="29">
        <v>1975</v>
      </c>
      <c r="J24" s="29">
        <v>1980</v>
      </c>
      <c r="K24" s="29">
        <v>1985</v>
      </c>
      <c r="L24" s="29">
        <v>1990</v>
      </c>
      <c r="M24" s="29">
        <v>1995</v>
      </c>
      <c r="N24" s="30">
        <v>2000</v>
      </c>
    </row>
    <row r="25" spans="1:14">
      <c r="A25" s="22">
        <v>60</v>
      </c>
      <c r="B25" s="18">
        <v>210.78481793109947</v>
      </c>
      <c r="C25" s="18">
        <v>213.06020983645647</v>
      </c>
      <c r="D25" s="18">
        <v>215.15034805942605</v>
      </c>
      <c r="E25" s="18">
        <v>217.09471404149855</v>
      </c>
      <c r="F25" s="18">
        <v>218.74737618598715</v>
      </c>
      <c r="G25" s="18">
        <v>220.15088346374728</v>
      </c>
      <c r="H25" s="18">
        <v>221.34223468209339</v>
      </c>
      <c r="I25" s="18">
        <v>222.35332891847099</v>
      </c>
      <c r="J25" s="18">
        <v>223.21149602807611</v>
      </c>
      <c r="K25" s="18">
        <v>223.94004416933581</v>
      </c>
      <c r="L25" s="18">
        <v>224.55878658083634</v>
      </c>
      <c r="M25" s="18">
        <v>225.08452715768658</v>
      </c>
      <c r="N25" s="19">
        <v>225.53149566218104</v>
      </c>
    </row>
    <row r="26" spans="1:14">
      <c r="A26" s="22">
        <v>61</v>
      </c>
      <c r="B26" s="18">
        <v>206.7864244635154</v>
      </c>
      <c r="C26" s="18">
        <v>209.14633293954284</v>
      </c>
      <c r="D26" s="18">
        <v>211.29975424299028</v>
      </c>
      <c r="E26" s="18">
        <v>213.27353871265493</v>
      </c>
      <c r="F26" s="18">
        <v>214.95224628603685</v>
      </c>
      <c r="G26" s="18">
        <v>216.37874122295301</v>
      </c>
      <c r="H26" s="18">
        <v>217.59032801749984</v>
      </c>
      <c r="I26" s="18">
        <v>218.61919587210144</v>
      </c>
      <c r="J26" s="18">
        <v>219.4929454325698</v>
      </c>
      <c r="K26" s="18">
        <v>220.23513424260153</v>
      </c>
      <c r="L26" s="18">
        <v>220.86580273497214</v>
      </c>
      <c r="M26" s="18">
        <v>221.40195995700333</v>
      </c>
      <c r="N26" s="19">
        <v>221.85801957855011</v>
      </c>
    </row>
    <row r="27" spans="1:14">
      <c r="A27" s="22">
        <v>62</v>
      </c>
      <c r="B27" s="18">
        <v>202.68370375865442</v>
      </c>
      <c r="C27" s="18">
        <v>205.13102977659909</v>
      </c>
      <c r="D27" s="18">
        <v>207.33762644216699</v>
      </c>
      <c r="E27" s="18">
        <v>209.33744306327145</v>
      </c>
      <c r="F27" s="18">
        <v>211.03945889703476</v>
      </c>
      <c r="G27" s="18">
        <v>212.4867388078473</v>
      </c>
      <c r="H27" s="18">
        <v>213.71679561228848</v>
      </c>
      <c r="I27" s="18">
        <v>214.76202705893576</v>
      </c>
      <c r="J27" s="18">
        <v>215.65023692695479</v>
      </c>
      <c r="K27" s="18">
        <v>216.40517648027532</v>
      </c>
      <c r="L27" s="18">
        <v>217.04706783391433</v>
      </c>
      <c r="M27" s="18">
        <v>217.59308816096694</v>
      </c>
      <c r="N27" s="19">
        <v>218.05780503518747</v>
      </c>
    </row>
    <row r="28" spans="1:14">
      <c r="A28" s="22">
        <v>63</v>
      </c>
      <c r="B28" s="18">
        <v>198.47607009114432</v>
      </c>
      <c r="C28" s="18">
        <v>201.01370987983768</v>
      </c>
      <c r="D28" s="18">
        <v>203.26031346116804</v>
      </c>
      <c r="E28" s="18">
        <v>205.28243190029264</v>
      </c>
      <c r="F28" s="18">
        <v>207.00475701251816</v>
      </c>
      <c r="G28" s="18">
        <v>208.47042111075041</v>
      </c>
      <c r="H28" s="18">
        <v>209.71703335376756</v>
      </c>
      <c r="I28" s="18">
        <v>210.77710701178154</v>
      </c>
      <c r="J28" s="18">
        <v>211.67857244613992</v>
      </c>
      <c r="K28" s="18">
        <v>212.44531210417432</v>
      </c>
      <c r="L28" s="18">
        <v>213.09767898367312</v>
      </c>
      <c r="M28" s="18">
        <v>213.6529773007295</v>
      </c>
      <c r="N28" s="19">
        <v>214.12589542441907</v>
      </c>
    </row>
    <row r="29" spans="1:14">
      <c r="A29" s="22">
        <v>64</v>
      </c>
      <c r="B29" s="18">
        <v>194.16628192827301</v>
      </c>
      <c r="C29" s="18">
        <v>196.7970600854369</v>
      </c>
      <c r="D29" s="18">
        <v>199.0671402536654</v>
      </c>
      <c r="E29" s="18">
        <v>201.10751397857283</v>
      </c>
      <c r="F29" s="18">
        <v>202.84686406404398</v>
      </c>
      <c r="G29" s="18">
        <v>204.32825811173271</v>
      </c>
      <c r="H29" s="18">
        <v>205.58928880226617</v>
      </c>
      <c r="I29" s="18">
        <v>206.66248995016312</v>
      </c>
      <c r="J29" s="18">
        <v>207.57583939719532</v>
      </c>
      <c r="K29" s="18">
        <v>208.353285441509</v>
      </c>
      <c r="L29" s="18">
        <v>209.01525835397285</v>
      </c>
      <c r="M29" s="18">
        <v>209.57914562837834</v>
      </c>
      <c r="N29" s="19">
        <v>210.05972084565576</v>
      </c>
    </row>
    <row r="30" spans="1:14">
      <c r="A30" s="22">
        <v>65</v>
      </c>
      <c r="B30" s="18">
        <v>189.75712181488669</v>
      </c>
      <c r="C30" s="18">
        <v>192.47506131182064</v>
      </c>
      <c r="D30" s="18">
        <v>194.75695416257128</v>
      </c>
      <c r="E30" s="18">
        <v>196.81111859356503</v>
      </c>
      <c r="F30" s="18">
        <v>198.5638602575192</v>
      </c>
      <c r="G30" s="18">
        <v>200.05803934459345</v>
      </c>
      <c r="H30" s="18">
        <v>201.33110999284605</v>
      </c>
      <c r="I30" s="18">
        <v>202.41552360775864</v>
      </c>
      <c r="J30" s="18">
        <v>203.33921960692243</v>
      </c>
      <c r="K30" s="18">
        <v>204.12614105234798</v>
      </c>
      <c r="L30" s="18">
        <v>204.79673703985532</v>
      </c>
      <c r="M30" s="18">
        <v>205.36843052497068</v>
      </c>
      <c r="N30" s="19">
        <v>205.85604133660746</v>
      </c>
    </row>
    <row r="31" spans="1:14">
      <c r="A31" s="22">
        <v>66</v>
      </c>
      <c r="B31" s="18">
        <v>185.25047507031215</v>
      </c>
      <c r="C31" s="18">
        <v>188.03794101052634</v>
      </c>
      <c r="D31" s="18">
        <v>190.32771986491906</v>
      </c>
      <c r="E31" s="18">
        <v>192.39093780519107</v>
      </c>
      <c r="F31" s="18">
        <v>194.15319697577718</v>
      </c>
      <c r="G31" s="18">
        <v>195.65700536288392</v>
      </c>
      <c r="H31" s="18">
        <v>196.93955411086563</v>
      </c>
      <c r="I31" s="18">
        <v>198.03310672217182</v>
      </c>
      <c r="J31" s="18">
        <v>198.96547570799765</v>
      </c>
      <c r="K31" s="18">
        <v>199.76052528422088</v>
      </c>
      <c r="L31" s="18">
        <v>200.43866252174973</v>
      </c>
      <c r="M31" s="18">
        <v>201.01729578602271</v>
      </c>
      <c r="N31" s="19">
        <v>201.51125014604747</v>
      </c>
    </row>
    <row r="32" spans="1:14">
      <c r="A32" s="22">
        <v>67</v>
      </c>
      <c r="B32" s="18">
        <v>180.65266728916791</v>
      </c>
      <c r="C32" s="18">
        <v>183.48730613741188</v>
      </c>
      <c r="D32" s="18">
        <v>185.7808718432625</v>
      </c>
      <c r="E32" s="18">
        <v>187.84791339643567</v>
      </c>
      <c r="F32" s="18">
        <v>189.61538459447431</v>
      </c>
      <c r="G32" s="18">
        <v>191.12529086979055</v>
      </c>
      <c r="H32" s="18">
        <v>192.41443026317387</v>
      </c>
      <c r="I32" s="18">
        <v>193.51476735674783</v>
      </c>
      <c r="J32" s="18">
        <v>194.45389403889277</v>
      </c>
      <c r="K32" s="18">
        <v>195.25551721587416</v>
      </c>
      <c r="L32" s="18">
        <v>195.93993665755352</v>
      </c>
      <c r="M32" s="18">
        <v>196.52449210306949</v>
      </c>
      <c r="N32" s="19">
        <v>197.0239693042156</v>
      </c>
    </row>
    <row r="33" spans="1:14">
      <c r="A33" s="22">
        <v>68</v>
      </c>
      <c r="B33" s="18">
        <v>175.9701761503444</v>
      </c>
      <c r="C33" s="18">
        <v>178.82433086172051</v>
      </c>
      <c r="D33" s="18">
        <v>181.11677026912398</v>
      </c>
      <c r="E33" s="18">
        <v>183.18167845038514</v>
      </c>
      <c r="F33" s="18">
        <v>184.94946326628715</v>
      </c>
      <c r="G33" s="18">
        <v>186.46145170276009</v>
      </c>
      <c r="H33" s="18">
        <v>187.75389796069163</v>
      </c>
      <c r="I33" s="18">
        <v>188.85834009848787</v>
      </c>
      <c r="J33" s="18">
        <v>189.80204234741811</v>
      </c>
      <c r="K33" s="18">
        <v>190.60846513967067</v>
      </c>
      <c r="L33" s="18">
        <v>191.2977270503722</v>
      </c>
      <c r="M33" s="18">
        <v>191.88703819364656</v>
      </c>
      <c r="N33" s="19">
        <v>192.39109479971381</v>
      </c>
    </row>
    <row r="34" spans="1:14">
      <c r="A34" s="22">
        <v>69</v>
      </c>
      <c r="B34" s="18">
        <v>171.20864035982999</v>
      </c>
      <c r="C34" s="18">
        <v>174.04861758404974</v>
      </c>
      <c r="D34" s="18">
        <v>176.33471872578031</v>
      </c>
      <c r="E34" s="18">
        <v>178.391018413609</v>
      </c>
      <c r="F34" s="18">
        <v>180.15378360450711</v>
      </c>
      <c r="G34" s="18">
        <v>181.66347431247226</v>
      </c>
      <c r="H34" s="18">
        <v>182.95563930727371</v>
      </c>
      <c r="I34" s="18">
        <v>184.06125321312166</v>
      </c>
      <c r="J34" s="18">
        <v>185.00713760897909</v>
      </c>
      <c r="K34" s="18">
        <v>185.81641049710251</v>
      </c>
      <c r="L34" s="18">
        <v>186.50892958691171</v>
      </c>
      <c r="M34" s="18">
        <v>187.10170946852475</v>
      </c>
      <c r="N34" s="19">
        <v>187.60930250190077</v>
      </c>
    </row>
    <row r="35" spans="1:14" ht="14.4" thickBot="1">
      <c r="A35" s="31">
        <v>70</v>
      </c>
      <c r="B35" s="20">
        <v>166.35995027330893</v>
      </c>
      <c r="C35" s="20">
        <v>169.16200314909321</v>
      </c>
      <c r="D35" s="20">
        <v>171.43592375039788</v>
      </c>
      <c r="E35" s="20">
        <v>173.47679958251456</v>
      </c>
      <c r="F35" s="20">
        <v>175.22889621233969</v>
      </c>
      <c r="G35" s="20">
        <v>176.73162086249047</v>
      </c>
      <c r="H35" s="20">
        <v>178.01965626338622</v>
      </c>
      <c r="I35" s="20">
        <v>179.12327640594796</v>
      </c>
      <c r="J35" s="20">
        <v>180.06874405127391</v>
      </c>
      <c r="K35" s="20">
        <v>180.87873708070825</v>
      </c>
      <c r="L35" s="20">
        <v>181.57277061235143</v>
      </c>
      <c r="M35" s="20">
        <v>182.16759562056382</v>
      </c>
      <c r="N35" s="21">
        <v>182.67756404368021</v>
      </c>
    </row>
    <row r="36" spans="1:14">
      <c r="A36" s="25" t="s">
        <v>10</v>
      </c>
      <c r="B36" s="17"/>
      <c r="C36" s="17"/>
      <c r="D36" s="27" t="s">
        <v>4</v>
      </c>
      <c r="E36" s="27"/>
      <c r="F36" s="17"/>
      <c r="G36" s="17"/>
      <c r="H36" s="17"/>
      <c r="I36" s="17"/>
      <c r="J36" s="17"/>
      <c r="K36" s="17"/>
      <c r="L36" s="17"/>
      <c r="M36" s="17"/>
      <c r="N36" s="17"/>
    </row>
    <row r="37" spans="1:14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</sheetData>
  <mergeCells count="2">
    <mergeCell ref="B5:N5"/>
    <mergeCell ref="B23:N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חישוב מקדם</vt:lpstr>
      <vt:lpstr>מקדמים</vt:lpstr>
      <vt:lpstr>מקדמים לפי גיל פרישה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2015-02-19T18:34:18Z</dcterms:created>
  <dcterms:modified xsi:type="dcterms:W3CDTF">2015-02-19T20:32:35Z</dcterms:modified>
</cp:coreProperties>
</file>